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<sst xmlns="http://schemas.openxmlformats.org/spreadsheetml/2006/main" count="9763" uniqueCount="71">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</sst>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1518817.2043010753</c:v>
                </c:pt>
                <c:pt idx="1">
                  <c:v>1534946.2365591398</c:v>
                </c:pt>
                <c:pt idx="2">
                  <c:v>1682795.698924731</c:v>
                </c:pt>
                <c:pt idx="3">
                  <c:v>1478494.6236559141</c:v>
                </c:pt>
                <c:pt idx="4">
                  <c:v>1551912.5683060109</c:v>
                </c:pt>
                <c:pt idx="5">
                  <c:v>1489071.038251366</c:v>
                </c:pt>
                <c:pt idx="6">
                  <c:v>1398907.1038251366</c:v>
                </c:pt>
                <c:pt idx="7">
                  <c:v>1562841.5218579234</c:v>
                </c:pt>
                <c:pt idx="8">
                  <c:v>1954022.9885057469</c:v>
                </c:pt>
                <c:pt idx="9">
                  <c:v>1758620.6896551724</c:v>
                </c:pt>
                <c:pt idx="10">
                  <c:v>1841954.0229885057</c:v>
                </c:pt>
                <c:pt idx="11">
                  <c:v>1925287.3563218392</c:v>
                </c:pt>
                <c:pt idx="12">
                  <c:v>1756310.593939394</c:v>
                </c:pt>
                <c:pt idx="13">
                  <c:v>1872727.2727272727</c:v>
                </c:pt>
                <c:pt idx="14">
                  <c:v>1930303.0303030305</c:v>
                </c:pt>
                <c:pt idx="15">
                  <c:v>1909090.9090909092</c:v>
                </c:pt>
                <c:pt idx="16">
                  <c:v>1913580.2469135802</c:v>
                </c:pt>
                <c:pt idx="17">
                  <c:v>2012345.6790123458</c:v>
                </c:pt>
                <c:pt idx="18">
                  <c:v>2240740.7407407407</c:v>
                </c:pt>
                <c:pt idx="19">
                  <c:v>2222222.222222222</c:v>
                </c:pt>
                <c:pt idx="20">
                  <c:v>2349056.6037735851</c:v>
                </c:pt>
                <c:pt idx="21">
                  <c:v>2402515.72327044</c:v>
                </c:pt>
                <c:pt idx="22">
                  <c:v>2679245.283018868</c:v>
                </c:pt>
                <c:pt idx="23">
                  <c:v>2455974.8427672959</c:v>
                </c:pt>
                <c:pt idx="24">
                  <c:v>2440476.1904761903</c:v>
                </c:pt>
                <c:pt idx="25">
                  <c:v>2608024.6913580247</c:v>
                </c:pt>
                <c:pt idx="26">
                  <c:v>2591194.9685534593</c:v>
                </c:pt>
                <c:pt idx="27">
                  <c:v>2583333.3333333335</c:v>
                </c:pt>
                <c:pt idx="28">
                  <c:v>2487654.3209876544</c:v>
                </c:pt>
                <c:pt idx="29">
                  <c:v>2654320.9876543214</c:v>
                </c:pt>
                <c:pt idx="30">
                  <c:v>2627329.1925465842</c:v>
                </c:pt>
                <c:pt idx="31">
                  <c:v>2802431.6109422487</c:v>
                </c:pt>
                <c:pt idx="32">
                  <c:v>2586206.8965517199</c:v>
                </c:pt>
                <c:pt idx="33">
                  <c:v>2777777.7777777798</c:v>
                </c:pt>
                <c:pt idx="34">
                  <c:v>2837838</c:v>
                </c:pt>
                <c:pt idx="35">
                  <c:v>2735849</c:v>
                </c:pt>
                <c:pt idx="36">
                  <c:v>3045455</c:v>
                </c:pt>
                <c:pt idx="37">
                  <c:v>3035714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6</v>
      </c>
      <c r="D5">
        <f>+VLOOKUP(Tablero!K9,Codigos!$B$2:$C$33,2,0)</f>
        <v>22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26222010I</v>
      </c>
      <c r="C9" t="str">
        <f t="shared" ref="C9:K12" si="0">+$B$5&amp;$C$5&amp;$D$5&amp;C$8&amp;$A9</f>
        <v>26222011I</v>
      </c>
      <c r="D9" t="str">
        <f t="shared" si="0"/>
        <v>26222012I</v>
      </c>
      <c r="E9" t="str">
        <f t="shared" si="0"/>
        <v>26222013I</v>
      </c>
      <c r="F9" t="str">
        <f t="shared" si="0"/>
        <v>26222014I</v>
      </c>
      <c r="G9" t="str">
        <f t="shared" si="0"/>
        <v>26222015I</v>
      </c>
      <c r="H9" t="str">
        <f t="shared" si="0"/>
        <v>26222016I</v>
      </c>
      <c r="I9" t="str">
        <f t="shared" si="0"/>
        <v>26222017I</v>
      </c>
      <c r="J9" t="str">
        <f t="shared" si="0"/>
        <v>26222018I</v>
      </c>
      <c r="K9" t="str">
        <f t="shared" si="0"/>
        <v>26222019I</v>
      </c>
    </row>
    <row r="10" spans="1:11" x14ac:dyDescent="0.25">
      <c r="A10" t="s">
        <v>9</v>
      </c>
      <c r="B10" t="str">
        <f t="shared" ref="B10:B12" si="1">+$B$5&amp;$C$5&amp;$D$5&amp;B$8&amp;$A10</f>
        <v>26222010II</v>
      </c>
      <c r="C10" t="str">
        <f t="shared" si="0"/>
        <v>26222011II</v>
      </c>
      <c r="D10" t="str">
        <f t="shared" si="0"/>
        <v>26222012II</v>
      </c>
      <c r="E10" t="str">
        <f t="shared" si="0"/>
        <v>26222013II</v>
      </c>
      <c r="F10" t="str">
        <f t="shared" si="0"/>
        <v>26222014II</v>
      </c>
      <c r="G10" t="str">
        <f t="shared" si="0"/>
        <v>26222015II</v>
      </c>
      <c r="H10" t="str">
        <f t="shared" si="0"/>
        <v>26222016II</v>
      </c>
      <c r="I10" t="str">
        <f t="shared" si="0"/>
        <v>26222017II</v>
      </c>
      <c r="J10" t="str">
        <f t="shared" si="0"/>
        <v>26222018II</v>
      </c>
      <c r="K10" t="str">
        <f t="shared" si="0"/>
        <v>26222019II</v>
      </c>
    </row>
    <row r="11" spans="1:11" x14ac:dyDescent="0.25">
      <c r="A11" t="s">
        <v>10</v>
      </c>
      <c r="B11" t="str">
        <f t="shared" si="1"/>
        <v>26222010III</v>
      </c>
      <c r="C11" t="str">
        <f t="shared" si="0"/>
        <v>26222011III</v>
      </c>
      <c r="D11" t="str">
        <f t="shared" si="0"/>
        <v>26222012III</v>
      </c>
      <c r="E11" t="str">
        <f t="shared" si="0"/>
        <v>26222013III</v>
      </c>
      <c r="F11" t="str">
        <f t="shared" si="0"/>
        <v>26222014III</v>
      </c>
      <c r="G11" t="str">
        <f t="shared" si="0"/>
        <v>26222015III</v>
      </c>
      <c r="H11" t="str">
        <f t="shared" si="0"/>
        <v>26222016III</v>
      </c>
      <c r="I11" t="str">
        <f t="shared" si="0"/>
        <v>26222017III</v>
      </c>
      <c r="J11" t="str">
        <f t="shared" si="0"/>
        <v>26222018III</v>
      </c>
      <c r="K11" t="str">
        <f t="shared" si="0"/>
        <v>26222019III</v>
      </c>
    </row>
    <row r="12" spans="1:11" x14ac:dyDescent="0.25">
      <c r="A12" t="s">
        <v>11</v>
      </c>
      <c r="B12" t="str">
        <f t="shared" si="1"/>
        <v>26222010IV</v>
      </c>
      <c r="C12" t="str">
        <f t="shared" si="0"/>
        <v>26222011IV</v>
      </c>
      <c r="D12" t="str">
        <f t="shared" si="0"/>
        <v>26222012IV</v>
      </c>
      <c r="E12" t="str">
        <f t="shared" si="0"/>
        <v>26222013IV</v>
      </c>
      <c r="F12" t="str">
        <f t="shared" si="0"/>
        <v>26222014IV</v>
      </c>
      <c r="G12" t="str">
        <f t="shared" si="0"/>
        <v>26222015IV</v>
      </c>
      <c r="H12" t="str">
        <f t="shared" si="0"/>
        <v>26222016IV</v>
      </c>
      <c r="I12" t="str">
        <f t="shared" si="0"/>
        <v>26222017IV</v>
      </c>
      <c r="J12" t="str">
        <f t="shared" si="0"/>
        <v>26222018IV</v>
      </c>
      <c r="K12" t="str">
        <f t="shared" si="0"/>
        <v>26222019IV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1518817.2043010753</v>
      </c>
      <c r="C17" s="15">
        <f>+IFERROR(VLOOKUP(C9,Base!$D:$J,7,0),"-")</f>
        <v>1551912.5683060109</v>
      </c>
      <c r="D17" s="15">
        <f>+IFERROR(VLOOKUP(D9,Base!$D:$J,7,0),"-")</f>
        <v>1954022.9885057469</v>
      </c>
      <c r="E17" s="15">
        <f>+IFERROR(VLOOKUP(E9,Base!$D:$J,7,0),"-")</f>
        <v>1756310.593939394</v>
      </c>
      <c r="F17" s="15">
        <f>+IFERROR(VLOOKUP(F9,Base!$D:$J,7,0),"-")</f>
        <v>1913580.2469135802</v>
      </c>
      <c r="G17" s="15">
        <f>+IFERROR(VLOOKUP(G9,Base!$D:$J,7,0),"-")</f>
        <v>2349056.6037735851</v>
      </c>
      <c r="H17" s="15">
        <f>+IFERROR(VLOOKUP(H9,Base!$D:$J,7,0),"-")</f>
        <v>2440476.1904761903</v>
      </c>
      <c r="I17" s="15">
        <f>+IFERROR(VLOOKUP(I9,Base!$D:$J,7,0),"-")</f>
        <v>2487654.3209876544</v>
      </c>
      <c r="J17" s="15">
        <f>+IFERROR(VLOOKUP(J9,Base!$D:$J,7,0),"-")</f>
        <v>2586206.8965517199</v>
      </c>
      <c r="K17" s="15">
        <f>+IFERROR(VLOOKUP(K9,Base!$D:$J,7,0),"-")</f>
        <v>3045455</v>
      </c>
    </row>
    <row r="18" spans="1:11" x14ac:dyDescent="0.25">
      <c r="A18" t="s">
        <v>9</v>
      </c>
      <c r="B18" s="15">
        <f>+IFERROR(VLOOKUP(B10,Base!$D:$J,7,0),"-")</f>
        <v>1534946.2365591398</v>
      </c>
      <c r="C18" s="15">
        <f>+IFERROR(VLOOKUP(C10,Base!$D:$J,7,0),"-")</f>
        <v>1489071.038251366</v>
      </c>
      <c r="D18" s="15">
        <f>+IFERROR(VLOOKUP(D10,Base!$D:$J,7,0),"-")</f>
        <v>1758620.6896551724</v>
      </c>
      <c r="E18" s="15">
        <f>+IFERROR(VLOOKUP(E10,Base!$D:$J,7,0),"-")</f>
        <v>1872727.2727272727</v>
      </c>
      <c r="F18" s="15">
        <f>+IFERROR(VLOOKUP(F10,Base!$D:$J,7,0),"-")</f>
        <v>2012345.6790123458</v>
      </c>
      <c r="G18" s="15">
        <f>+IFERROR(VLOOKUP(G10,Base!$D:$J,7,0),"-")</f>
        <v>2402515.72327044</v>
      </c>
      <c r="H18" s="15">
        <f>+IFERROR(VLOOKUP(H10,Base!$D:$J,7,0),"-")</f>
        <v>2608024.6913580247</v>
      </c>
      <c r="I18" s="15">
        <f>+IFERROR(VLOOKUP(I10,Base!$D:$J,7,0),"-")</f>
        <v>2654320.9876543214</v>
      </c>
      <c r="J18" s="15">
        <f>+IFERROR(VLOOKUP(J10,Base!$D:$J,7,0),"-")</f>
        <v>2777777.7777777798</v>
      </c>
      <c r="K18" s="15">
        <f>+IFERROR(VLOOKUP(K10,Base!$D:$J,7,0),"-")</f>
        <v>3035714</v>
      </c>
    </row>
    <row r="19" spans="1:11" x14ac:dyDescent="0.25">
      <c r="A19" t="s">
        <v>10</v>
      </c>
      <c r="B19" s="15">
        <f>+IFERROR(VLOOKUP(B11,Base!$D:$J,7,0),"-")</f>
        <v>1682795.698924731</v>
      </c>
      <c r="C19" s="15">
        <f>+IFERROR(VLOOKUP(C11,Base!$D:$J,7,0),"-")</f>
        <v>1398907.1038251366</v>
      </c>
      <c r="D19" s="15">
        <f>+IFERROR(VLOOKUP(D11,Base!$D:$J,7,0),"-")</f>
        <v>1841954.0229885057</v>
      </c>
      <c r="E19" s="15">
        <f>+IFERROR(VLOOKUP(E11,Base!$D:$J,7,0),"-")</f>
        <v>1930303.0303030305</v>
      </c>
      <c r="F19" s="15">
        <f>+IFERROR(VLOOKUP(F11,Base!$D:$J,7,0),"-")</f>
        <v>2240740.7407407407</v>
      </c>
      <c r="G19" s="15">
        <f>+IFERROR(VLOOKUP(G11,Base!$D:$J,7,0),"-")</f>
        <v>2679245.283018868</v>
      </c>
      <c r="H19" s="15">
        <f>+IFERROR(VLOOKUP(H11,Base!$D:$J,7,0),"-")</f>
        <v>2591194.9685534593</v>
      </c>
      <c r="I19" s="15">
        <f>+IFERROR(VLOOKUP(I11,Base!$D:$J,7,0),"-")</f>
        <v>2627329.1925465842</v>
      </c>
      <c r="J19" s="15">
        <f>+IFERROR(VLOOKUP(J11,Base!$D:$J,7,0),"-")</f>
        <v>2837838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1478494.6236559141</v>
      </c>
      <c r="C20" s="15">
        <f>+IFERROR(VLOOKUP(C12,Base!$D:$J,7,0),"-")</f>
        <v>1562841.5218579234</v>
      </c>
      <c r="D20" s="15">
        <f>+IFERROR(VLOOKUP(D12,Base!$D:$J,7,0),"-")</f>
        <v>1925287.3563218392</v>
      </c>
      <c r="E20" s="15">
        <f>+IFERROR(VLOOKUP(E12,Base!$D:$J,7,0),"-")</f>
        <v>1909090.9090909092</v>
      </c>
      <c r="F20" s="15">
        <f>+IFERROR(VLOOKUP(F12,Base!$D:$J,7,0),"-")</f>
        <v>2222222.222222222</v>
      </c>
      <c r="G20" s="15">
        <f>+IFERROR(VLOOKUP(G12,Base!$D:$J,7,0),"-")</f>
        <v>2455974.8427672959</v>
      </c>
      <c r="H20" s="15">
        <f>+IFERROR(VLOOKUP(H12,Base!$D:$J,7,0),"-")</f>
        <v>2583333.3333333335</v>
      </c>
      <c r="I20" s="15">
        <f>+IFERROR(VLOOKUP(I12,Base!$D:$J,7,0),"-")</f>
        <v>2802431.6109422487</v>
      </c>
      <c r="J20" s="15">
        <f>+IFERROR(VLOOKUP(J12,Base!$D:$J,7,0),"-")</f>
        <v>2735849</v>
      </c>
      <c r="K20" s="15" t="str">
        <f>+IFERROR(VLOOKUP(K12,Base!$D:$J,7,0),"-")</f>
        <v>-</v>
      </c>
    </row>
    <row r="24" spans="1:11" x14ac:dyDescent="0.25">
      <c r="B24" s="3">
        <f>+B17</f>
        <v>1518817.2043010753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1534946.2365591398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1682795.698924731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1478494.6236559141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1551912.5683060109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1489071.038251366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1398907.1038251366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1562841.5218579234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1954022.9885057469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1758620.6896551724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1841954.0229885057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1925287.3563218392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1756310.593939394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1872727.2727272727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1930303.0303030305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1909090.9090909092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1913580.2469135802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2012345.6790123458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2240740.7407407407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2222222.222222222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2349056.6037735851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2402515.72327044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2679245.283018868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2455974.8427672959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2440476.1904761903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2608024.6913580247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2591194.9685534593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2583333.3333333335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2487654.3209876544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2654320.9876543214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2627329.1925465842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2802431.6109422487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2586206.8965517199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2777777.7777777798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2837838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2735849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3045455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3035714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48</v>
      </c>
      <c r="I9" s="38"/>
      <c r="J9" s="19"/>
      <c r="K9" s="32" t="s">
        <v>31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1518817.2043010753</v>
      </c>
      <c r="F32" s="30">
        <f>+Tabla!C17</f>
        <v>1551912.5683060109</v>
      </c>
      <c r="G32" s="30">
        <f>+Tabla!D17</f>
        <v>1954022.9885057469</v>
      </c>
      <c r="H32" s="30">
        <f>+Tabla!F17</f>
        <v>1913580.2469135802</v>
      </c>
      <c r="I32" s="30">
        <f>+Tabla!G17</f>
        <v>2349056.6037735851</v>
      </c>
      <c r="J32" s="30">
        <f>+Tabla!H17</f>
        <v>2440476.1904761903</v>
      </c>
      <c r="K32" s="30">
        <f>+Tabla!I17</f>
        <v>2487654.3209876544</v>
      </c>
      <c r="L32" s="30">
        <f>+Tabla!J17</f>
        <v>2586206.8965517199</v>
      </c>
      <c r="M32" s="30">
        <f>+Tabla!K17</f>
        <v>3045455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1534946.2365591398</v>
      </c>
      <c r="F33" s="30">
        <f>+Tabla!C18</f>
        <v>1489071.038251366</v>
      </c>
      <c r="G33" s="30">
        <f>+Tabla!D18</f>
        <v>1758620.6896551724</v>
      </c>
      <c r="H33" s="30">
        <f>+Tabla!F18</f>
        <v>2012345.6790123458</v>
      </c>
      <c r="I33" s="30">
        <f>+Tabla!G18</f>
        <v>2402515.72327044</v>
      </c>
      <c r="J33" s="30">
        <f>+Tabla!H18</f>
        <v>2608024.6913580247</v>
      </c>
      <c r="K33" s="30">
        <f>+Tabla!I18</f>
        <v>2654320.9876543214</v>
      </c>
      <c r="L33" s="30">
        <f>+Tabla!J18</f>
        <v>2777777.7777777798</v>
      </c>
      <c r="M33" s="30">
        <f>+Tabla!K18</f>
        <v>3035714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1682795.698924731</v>
      </c>
      <c r="F34" s="30">
        <f>+Tabla!C19</f>
        <v>1398907.1038251366</v>
      </c>
      <c r="G34" s="30">
        <f>+Tabla!D19</f>
        <v>1841954.0229885057</v>
      </c>
      <c r="H34" s="30">
        <f>+Tabla!F19</f>
        <v>2240740.7407407407</v>
      </c>
      <c r="I34" s="30">
        <f>+Tabla!G19</f>
        <v>2679245.283018868</v>
      </c>
      <c r="J34" s="30">
        <f>+Tabla!H19</f>
        <v>2591194.9685534593</v>
      </c>
      <c r="K34" s="30">
        <f>+Tabla!I19</f>
        <v>2627329.1925465842</v>
      </c>
      <c r="L34" s="30">
        <f>+Tabla!J19</f>
        <v>2837838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1478494.6236559141</v>
      </c>
      <c r="F35" s="30">
        <f>+Tabla!C20</f>
        <v>1562841.5218579234</v>
      </c>
      <c r="G35" s="30">
        <f>+Tabla!D20</f>
        <v>1925287.3563218392</v>
      </c>
      <c r="H35" s="30">
        <f>+Tabla!F20</f>
        <v>2222222.222222222</v>
      </c>
      <c r="I35" s="30">
        <f>+Tabla!G20</f>
        <v>2455974.8427672959</v>
      </c>
      <c r="J35" s="30">
        <f>+Tabla!H20</f>
        <v>2583333.3333333335</v>
      </c>
      <c r="K35" s="30">
        <f>+Tabla!I20</f>
        <v>2802431.6109422487</v>
      </c>
      <c r="L35" s="30">
        <f>+Tabla!J20</f>
        <v>2735849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2019-08-27T20:45:18Z</dcterms:modified>
</cp:coreProperties>
</file>