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<sst xmlns="http://schemas.openxmlformats.org/spreadsheetml/2006/main" count="9763" uniqueCount="71">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</sst>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1436111.1111111112</c:v>
                </c:pt>
                <c:pt idx="1">
                  <c:v>1611111.1111111112</c:v>
                </c:pt>
                <c:pt idx="2">
                  <c:v>1694444.4444444445</c:v>
                </c:pt>
                <c:pt idx="3">
                  <c:v>1719444.4444444445</c:v>
                </c:pt>
                <c:pt idx="4">
                  <c:v>1835937.5</c:v>
                </c:pt>
                <c:pt idx="5">
                  <c:v>1843750</c:v>
                </c:pt>
                <c:pt idx="6">
                  <c:v>1744791.6666666667</c:v>
                </c:pt>
                <c:pt idx="7">
                  <c:v>1875000</c:v>
                </c:pt>
                <c:pt idx="8">
                  <c:v>1983333.3333333333</c:v>
                </c:pt>
                <c:pt idx="9">
                  <c:v>2041666.6666666667</c:v>
                </c:pt>
                <c:pt idx="10">
                  <c:v>2055555.5555555555</c:v>
                </c:pt>
                <c:pt idx="11">
                  <c:v>2052777.7777777778</c:v>
                </c:pt>
                <c:pt idx="12">
                  <c:v>2021857.9234972678</c:v>
                </c:pt>
                <c:pt idx="13">
                  <c:v>1980874.3169398906</c:v>
                </c:pt>
                <c:pt idx="14">
                  <c:v>2103825.1366120218</c:v>
                </c:pt>
                <c:pt idx="15">
                  <c:v>2199453.5519125685</c:v>
                </c:pt>
                <c:pt idx="16">
                  <c:v>2247395.8333333335</c:v>
                </c:pt>
                <c:pt idx="17">
                  <c:v>2286458.3333333335</c:v>
                </c:pt>
                <c:pt idx="18">
                  <c:v>2447916.6666666665</c:v>
                </c:pt>
                <c:pt idx="19">
                  <c:v>2354166.6666666665</c:v>
                </c:pt>
                <c:pt idx="20">
                  <c:v>2538888.888888889</c:v>
                </c:pt>
                <c:pt idx="21">
                  <c:v>2483333.3333333335</c:v>
                </c:pt>
                <c:pt idx="22">
                  <c:v>2505555.5555555555</c:v>
                </c:pt>
                <c:pt idx="23">
                  <c:v>2708333.3333333335</c:v>
                </c:pt>
                <c:pt idx="24">
                  <c:v>2795698.9247311829</c:v>
                </c:pt>
                <c:pt idx="25">
                  <c:v>3014705.8823529412</c:v>
                </c:pt>
                <c:pt idx="26">
                  <c:v>2925925.9259259263</c:v>
                </c:pt>
                <c:pt idx="27">
                  <c:v>2961538.4615384615</c:v>
                </c:pt>
                <c:pt idx="28">
                  <c:v>2846153.846153846</c:v>
                </c:pt>
                <c:pt idx="29">
                  <c:v>3024630.5418719207</c:v>
                </c:pt>
                <c:pt idx="30">
                  <c:v>3197943.4447300774</c:v>
                </c:pt>
                <c:pt idx="31">
                  <c:v>3263427.1099744244</c:v>
                </c:pt>
                <c:pt idx="32">
                  <c:v>2946153.8461538502</c:v>
                </c:pt>
                <c:pt idx="33">
                  <c:v>3200000</c:v>
                </c:pt>
                <c:pt idx="34">
                  <c:v>3106061</c:v>
                </c:pt>
                <c:pt idx="35">
                  <c:v>3387097</c:v>
                </c:pt>
                <c:pt idx="36">
                  <c:v>3228547</c:v>
                </c:pt>
                <c:pt idx="37">
                  <c:v>3432836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4</v>
      </c>
      <c r="D5">
        <f>+VLOOKUP(Tablero!K9,Codigos!$B$2:$C$33,2,0)</f>
        <v>11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24112010I</v>
      </c>
      <c r="C9" t="str">
        <f t="shared" ref="C9:K12" si="0">+$B$5&amp;$C$5&amp;$D$5&amp;C$8&amp;$A9</f>
        <v>24112011I</v>
      </c>
      <c r="D9" t="str">
        <f t="shared" si="0"/>
        <v>24112012I</v>
      </c>
      <c r="E9" t="str">
        <f t="shared" si="0"/>
        <v>24112013I</v>
      </c>
      <c r="F9" t="str">
        <f t="shared" si="0"/>
        <v>24112014I</v>
      </c>
      <c r="G9" t="str">
        <f t="shared" si="0"/>
        <v>24112015I</v>
      </c>
      <c r="H9" t="str">
        <f t="shared" si="0"/>
        <v>24112016I</v>
      </c>
      <c r="I9" t="str">
        <f t="shared" si="0"/>
        <v>24112017I</v>
      </c>
      <c r="J9" t="str">
        <f t="shared" si="0"/>
        <v>24112018I</v>
      </c>
      <c r="K9" t="str">
        <f t="shared" si="0"/>
        <v>24112019I</v>
      </c>
    </row>
    <row r="10" spans="1:11" x14ac:dyDescent="0.25">
      <c r="A10" t="s">
        <v>9</v>
      </c>
      <c r="B10" t="str">
        <f t="shared" ref="B10:B12" si="1">+$B$5&amp;$C$5&amp;$D$5&amp;B$8&amp;$A10</f>
        <v>24112010II</v>
      </c>
      <c r="C10" t="str">
        <f t="shared" si="0"/>
        <v>24112011II</v>
      </c>
      <c r="D10" t="str">
        <f t="shared" si="0"/>
        <v>24112012II</v>
      </c>
      <c r="E10" t="str">
        <f t="shared" si="0"/>
        <v>24112013II</v>
      </c>
      <c r="F10" t="str">
        <f t="shared" si="0"/>
        <v>24112014II</v>
      </c>
      <c r="G10" t="str">
        <f t="shared" si="0"/>
        <v>24112015II</v>
      </c>
      <c r="H10" t="str">
        <f t="shared" si="0"/>
        <v>24112016II</v>
      </c>
      <c r="I10" t="str">
        <f t="shared" si="0"/>
        <v>24112017II</v>
      </c>
      <c r="J10" t="str">
        <f t="shared" si="0"/>
        <v>24112018II</v>
      </c>
      <c r="K10" t="str">
        <f t="shared" si="0"/>
        <v>24112019II</v>
      </c>
    </row>
    <row r="11" spans="1:11" x14ac:dyDescent="0.25">
      <c r="A11" t="s">
        <v>10</v>
      </c>
      <c r="B11" t="str">
        <f t="shared" si="1"/>
        <v>24112010III</v>
      </c>
      <c r="C11" t="str">
        <f t="shared" si="0"/>
        <v>24112011III</v>
      </c>
      <c r="D11" t="str">
        <f t="shared" si="0"/>
        <v>24112012III</v>
      </c>
      <c r="E11" t="str">
        <f t="shared" si="0"/>
        <v>24112013III</v>
      </c>
      <c r="F11" t="str">
        <f t="shared" si="0"/>
        <v>24112014III</v>
      </c>
      <c r="G11" t="str">
        <f t="shared" si="0"/>
        <v>24112015III</v>
      </c>
      <c r="H11" t="str">
        <f t="shared" si="0"/>
        <v>24112016III</v>
      </c>
      <c r="I11" t="str">
        <f t="shared" si="0"/>
        <v>24112017III</v>
      </c>
      <c r="J11" t="str">
        <f t="shared" si="0"/>
        <v>24112018III</v>
      </c>
      <c r="K11" t="str">
        <f t="shared" si="0"/>
        <v>24112019III</v>
      </c>
    </row>
    <row r="12" spans="1:11" x14ac:dyDescent="0.25">
      <c r="A12" t="s">
        <v>11</v>
      </c>
      <c r="B12" t="str">
        <f t="shared" si="1"/>
        <v>24112010IV</v>
      </c>
      <c r="C12" t="str">
        <f t="shared" si="0"/>
        <v>24112011IV</v>
      </c>
      <c r="D12" t="str">
        <f t="shared" si="0"/>
        <v>24112012IV</v>
      </c>
      <c r="E12" t="str">
        <f t="shared" si="0"/>
        <v>24112013IV</v>
      </c>
      <c r="F12" t="str">
        <f t="shared" si="0"/>
        <v>24112014IV</v>
      </c>
      <c r="G12" t="str">
        <f t="shared" si="0"/>
        <v>24112015IV</v>
      </c>
      <c r="H12" t="str">
        <f t="shared" si="0"/>
        <v>24112016IV</v>
      </c>
      <c r="I12" t="str">
        <f t="shared" si="0"/>
        <v>24112017IV</v>
      </c>
      <c r="J12" t="str">
        <f t="shared" si="0"/>
        <v>24112018IV</v>
      </c>
      <c r="K12" t="str">
        <f t="shared" si="0"/>
        <v>24112019IV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1436111.1111111112</v>
      </c>
      <c r="C17" s="15">
        <f>+IFERROR(VLOOKUP(C9,Base!$D:$J,7,0),"-")</f>
        <v>1835937.5</v>
      </c>
      <c r="D17" s="15">
        <f>+IFERROR(VLOOKUP(D9,Base!$D:$J,7,0),"-")</f>
        <v>1983333.3333333333</v>
      </c>
      <c r="E17" s="15">
        <f>+IFERROR(VLOOKUP(E9,Base!$D:$J,7,0),"-")</f>
        <v>2021857.9234972678</v>
      </c>
      <c r="F17" s="15">
        <f>+IFERROR(VLOOKUP(F9,Base!$D:$J,7,0),"-")</f>
        <v>2247395.8333333335</v>
      </c>
      <c r="G17" s="15">
        <f>+IFERROR(VLOOKUP(G9,Base!$D:$J,7,0),"-")</f>
        <v>2538888.888888889</v>
      </c>
      <c r="H17" s="15">
        <f>+IFERROR(VLOOKUP(H9,Base!$D:$J,7,0),"-")</f>
        <v>2795698.9247311829</v>
      </c>
      <c r="I17" s="15">
        <f>+IFERROR(VLOOKUP(I9,Base!$D:$J,7,0),"-")</f>
        <v>2846153.846153846</v>
      </c>
      <c r="J17" s="15">
        <f>+IFERROR(VLOOKUP(J9,Base!$D:$J,7,0),"-")</f>
        <v>2946153.8461538502</v>
      </c>
      <c r="K17" s="15">
        <f>+IFERROR(VLOOKUP(K9,Base!$D:$J,7,0),"-")</f>
        <v>3228547</v>
      </c>
    </row>
    <row r="18" spans="1:11" x14ac:dyDescent="0.25">
      <c r="A18" t="s">
        <v>9</v>
      </c>
      <c r="B18" s="15">
        <f>+IFERROR(VLOOKUP(B10,Base!$D:$J,7,0),"-")</f>
        <v>1611111.1111111112</v>
      </c>
      <c r="C18" s="15">
        <f>+IFERROR(VLOOKUP(C10,Base!$D:$J,7,0),"-")</f>
        <v>1843750</v>
      </c>
      <c r="D18" s="15">
        <f>+IFERROR(VLOOKUP(D10,Base!$D:$J,7,0),"-")</f>
        <v>2041666.6666666667</v>
      </c>
      <c r="E18" s="15">
        <f>+IFERROR(VLOOKUP(E10,Base!$D:$J,7,0),"-")</f>
        <v>1980874.3169398906</v>
      </c>
      <c r="F18" s="15">
        <f>+IFERROR(VLOOKUP(F10,Base!$D:$J,7,0),"-")</f>
        <v>2286458.3333333335</v>
      </c>
      <c r="G18" s="15">
        <f>+IFERROR(VLOOKUP(G10,Base!$D:$J,7,0),"-")</f>
        <v>2483333.3333333335</v>
      </c>
      <c r="H18" s="15">
        <f>+IFERROR(VLOOKUP(H10,Base!$D:$J,7,0),"-")</f>
        <v>3014705.8823529412</v>
      </c>
      <c r="I18" s="15">
        <f>+IFERROR(VLOOKUP(I10,Base!$D:$J,7,0),"-")</f>
        <v>3024630.5418719207</v>
      </c>
      <c r="J18" s="15">
        <f>+IFERROR(VLOOKUP(J10,Base!$D:$J,7,0),"-")</f>
        <v>3200000</v>
      </c>
      <c r="K18" s="15">
        <f>+IFERROR(VLOOKUP(K10,Base!$D:$J,7,0),"-")</f>
        <v>3432836</v>
      </c>
    </row>
    <row r="19" spans="1:11" x14ac:dyDescent="0.25">
      <c r="A19" t="s">
        <v>10</v>
      </c>
      <c r="B19" s="15">
        <f>+IFERROR(VLOOKUP(B11,Base!$D:$J,7,0),"-")</f>
        <v>1694444.4444444445</v>
      </c>
      <c r="C19" s="15">
        <f>+IFERROR(VLOOKUP(C11,Base!$D:$J,7,0),"-")</f>
        <v>1744791.6666666667</v>
      </c>
      <c r="D19" s="15">
        <f>+IFERROR(VLOOKUP(D11,Base!$D:$J,7,0),"-")</f>
        <v>2055555.5555555555</v>
      </c>
      <c r="E19" s="15">
        <f>+IFERROR(VLOOKUP(E11,Base!$D:$J,7,0),"-")</f>
        <v>2103825.1366120218</v>
      </c>
      <c r="F19" s="15">
        <f>+IFERROR(VLOOKUP(F11,Base!$D:$J,7,0),"-")</f>
        <v>2447916.6666666665</v>
      </c>
      <c r="G19" s="15">
        <f>+IFERROR(VLOOKUP(G11,Base!$D:$J,7,0),"-")</f>
        <v>2505555.5555555555</v>
      </c>
      <c r="H19" s="15">
        <f>+IFERROR(VLOOKUP(H11,Base!$D:$J,7,0),"-")</f>
        <v>2925925.9259259263</v>
      </c>
      <c r="I19" s="15">
        <f>+IFERROR(VLOOKUP(I11,Base!$D:$J,7,0),"-")</f>
        <v>3197943.4447300774</v>
      </c>
      <c r="J19" s="15">
        <f>+IFERROR(VLOOKUP(J11,Base!$D:$J,7,0),"-")</f>
        <v>3106061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1719444.4444444445</v>
      </c>
      <c r="C20" s="15">
        <f>+IFERROR(VLOOKUP(C12,Base!$D:$J,7,0),"-")</f>
        <v>1875000</v>
      </c>
      <c r="D20" s="15">
        <f>+IFERROR(VLOOKUP(D12,Base!$D:$J,7,0),"-")</f>
        <v>2052777.7777777778</v>
      </c>
      <c r="E20" s="15">
        <f>+IFERROR(VLOOKUP(E12,Base!$D:$J,7,0),"-")</f>
        <v>2199453.5519125685</v>
      </c>
      <c r="F20" s="15">
        <f>+IFERROR(VLOOKUP(F12,Base!$D:$J,7,0),"-")</f>
        <v>2354166.6666666665</v>
      </c>
      <c r="G20" s="15">
        <f>+IFERROR(VLOOKUP(G12,Base!$D:$J,7,0),"-")</f>
        <v>2708333.3333333335</v>
      </c>
      <c r="H20" s="15">
        <f>+IFERROR(VLOOKUP(H12,Base!$D:$J,7,0),"-")</f>
        <v>2961538.4615384615</v>
      </c>
      <c r="I20" s="15">
        <f>+IFERROR(VLOOKUP(I12,Base!$D:$J,7,0),"-")</f>
        <v>3263427.1099744244</v>
      </c>
      <c r="J20" s="15">
        <f>+IFERROR(VLOOKUP(J12,Base!$D:$J,7,0),"-")</f>
        <v>3387097</v>
      </c>
      <c r="K20" s="15" t="str">
        <f>+IFERROR(VLOOKUP(K12,Base!$D:$J,7,0),"-")</f>
        <v>-</v>
      </c>
    </row>
    <row r="24" spans="1:11" x14ac:dyDescent="0.25">
      <c r="B24" s="3">
        <f>+B17</f>
        <v>1436111.1111111112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1611111.1111111112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1694444.4444444445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1719444.4444444445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1835937.5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1843750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1744791.6666666667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1875000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1983333.3333333333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2041666.6666666667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2055555.5555555555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2052777.7777777778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2021857.9234972678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1980874.3169398906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2103825.1366120218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2199453.5519125685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2247395.8333333335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2286458.3333333335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2447916.6666666665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2354166.6666666665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2538888.888888889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2483333.3333333335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2505555.5555555555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2708333.3333333335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2795698.9247311829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3014705.8823529412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2925925.9259259263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2961538.4615384615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2846153.846153846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3024630.5418719207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3197943.4447300774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3263427.1099744244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2946153.8461538502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3200000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3106061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3387097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3228547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3432836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46</v>
      </c>
      <c r="I9" s="38"/>
      <c r="J9" s="19"/>
      <c r="K9" s="32" t="s">
        <v>20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1436111.1111111112</v>
      </c>
      <c r="F32" s="30">
        <f>+Tabla!C17</f>
        <v>1835937.5</v>
      </c>
      <c r="G32" s="30">
        <f>+Tabla!D17</f>
        <v>1983333.3333333333</v>
      </c>
      <c r="H32" s="30">
        <f>+Tabla!F17</f>
        <v>2247395.8333333335</v>
      </c>
      <c r="I32" s="30">
        <f>+Tabla!G17</f>
        <v>2538888.888888889</v>
      </c>
      <c r="J32" s="30">
        <f>+Tabla!H17</f>
        <v>2795698.9247311829</v>
      </c>
      <c r="K32" s="30">
        <f>+Tabla!I17</f>
        <v>2846153.846153846</v>
      </c>
      <c r="L32" s="30">
        <f>+Tabla!J17</f>
        <v>2946153.8461538502</v>
      </c>
      <c r="M32" s="30">
        <f>+Tabla!K17</f>
        <v>3228547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1611111.1111111112</v>
      </c>
      <c r="F33" s="30">
        <f>+Tabla!C18</f>
        <v>1843750</v>
      </c>
      <c r="G33" s="30">
        <f>+Tabla!D18</f>
        <v>2041666.6666666667</v>
      </c>
      <c r="H33" s="30">
        <f>+Tabla!F18</f>
        <v>2286458.3333333335</v>
      </c>
      <c r="I33" s="30">
        <f>+Tabla!G18</f>
        <v>2483333.3333333335</v>
      </c>
      <c r="J33" s="30">
        <f>+Tabla!H18</f>
        <v>3014705.8823529412</v>
      </c>
      <c r="K33" s="30">
        <f>+Tabla!I18</f>
        <v>3024630.5418719207</v>
      </c>
      <c r="L33" s="30">
        <f>+Tabla!J18</f>
        <v>3200000</v>
      </c>
      <c r="M33" s="30">
        <f>+Tabla!K18</f>
        <v>3432836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1694444.4444444445</v>
      </c>
      <c r="F34" s="30">
        <f>+Tabla!C19</f>
        <v>1744791.6666666667</v>
      </c>
      <c r="G34" s="30">
        <f>+Tabla!D19</f>
        <v>2055555.5555555555</v>
      </c>
      <c r="H34" s="30">
        <f>+Tabla!F19</f>
        <v>2447916.6666666665</v>
      </c>
      <c r="I34" s="30">
        <f>+Tabla!G19</f>
        <v>2505555.5555555555</v>
      </c>
      <c r="J34" s="30">
        <f>+Tabla!H19</f>
        <v>2925925.9259259263</v>
      </c>
      <c r="K34" s="30">
        <f>+Tabla!I19</f>
        <v>3197943.4447300774</v>
      </c>
      <c r="L34" s="30">
        <f>+Tabla!J19</f>
        <v>3106061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1719444.4444444445</v>
      </c>
      <c r="F35" s="30">
        <f>+Tabla!C20</f>
        <v>1875000</v>
      </c>
      <c r="G35" s="30">
        <f>+Tabla!D20</f>
        <v>2052777.7777777778</v>
      </c>
      <c r="H35" s="30">
        <f>+Tabla!F20</f>
        <v>2354166.6666666665</v>
      </c>
      <c r="I35" s="30">
        <f>+Tabla!G20</f>
        <v>2708333.3333333335</v>
      </c>
      <c r="J35" s="30">
        <f>+Tabla!H20</f>
        <v>2961538.4615384615</v>
      </c>
      <c r="K35" s="30">
        <f>+Tabla!I20</f>
        <v>3263427.1099744244</v>
      </c>
      <c r="L35" s="30">
        <f>+Tabla!J20</f>
        <v>3387097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2019-08-27T15:30:14Z</dcterms:modified>
</cp:coreProperties>
</file>