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<sst xmlns="http://schemas.openxmlformats.org/spreadsheetml/2006/main" count="9763" uniqueCount="71">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</sst>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2129411.7647058824</c:v>
                </c:pt>
                <c:pt idx="1">
                  <c:v>2137254.9019607841</c:v>
                </c:pt>
                <c:pt idx="2">
                  <c:v>2215686.2745098039</c:v>
                </c:pt>
                <c:pt idx="3">
                  <c:v>2166666.6666666665</c:v>
                </c:pt>
                <c:pt idx="4">
                  <c:v>2222222.222222222</c:v>
                </c:pt>
                <c:pt idx="5">
                  <c:v>2315476.1904761903</c:v>
                </c:pt>
                <c:pt idx="6">
                  <c:v>2301587.3015873018</c:v>
                </c:pt>
                <c:pt idx="7">
                  <c:v>2293650.7936507934</c:v>
                </c:pt>
                <c:pt idx="8">
                  <c:v>2703252.0325203249</c:v>
                </c:pt>
                <c:pt idx="9">
                  <c:v>2670731.7073170734</c:v>
                </c:pt>
                <c:pt idx="10">
                  <c:v>2707317.0731707318</c:v>
                </c:pt>
                <c:pt idx="11">
                  <c:v>2642276.4227642277</c:v>
                </c:pt>
                <c:pt idx="12">
                  <c:v>2784552.8455284555</c:v>
                </c:pt>
                <c:pt idx="13">
                  <c:v>2835975.6097560977</c:v>
                </c:pt>
                <c:pt idx="14">
                  <c:v>2804878.0487804879</c:v>
                </c:pt>
                <c:pt idx="15">
                  <c:v>2943089.4308943092</c:v>
                </c:pt>
                <c:pt idx="16">
                  <c:v>2945736.4341085274</c:v>
                </c:pt>
                <c:pt idx="17">
                  <c:v>3158914.7286821706</c:v>
                </c:pt>
                <c:pt idx="18">
                  <c:v>3158914.7286821706</c:v>
                </c:pt>
                <c:pt idx="19">
                  <c:v>3507751.9379844964</c:v>
                </c:pt>
                <c:pt idx="20">
                  <c:v>3197939.8148148144</c:v>
                </c:pt>
                <c:pt idx="21">
                  <c:v>3388888.888888889</c:v>
                </c:pt>
                <c:pt idx="22">
                  <c:v>3588888.888888889</c:v>
                </c:pt>
                <c:pt idx="23">
                  <c:v>3696296.2962962966</c:v>
                </c:pt>
                <c:pt idx="24">
                  <c:v>3777777.777777778</c:v>
                </c:pt>
                <c:pt idx="25">
                  <c:v>3865248.2269503544</c:v>
                </c:pt>
                <c:pt idx="26">
                  <c:v>3789156.626506024</c:v>
                </c:pt>
                <c:pt idx="27">
                  <c:v>3928571.4285714286</c:v>
                </c:pt>
                <c:pt idx="28">
                  <c:v>3809523.8095238097</c:v>
                </c:pt>
                <c:pt idx="29">
                  <c:v>4000000</c:v>
                </c:pt>
                <c:pt idx="30">
                  <c:v>4252268.6025408348</c:v>
                </c:pt>
                <c:pt idx="31">
                  <c:v>4015151.5151515151</c:v>
                </c:pt>
                <c:pt idx="32">
                  <c:v>4166666.6666666698</c:v>
                </c:pt>
                <c:pt idx="33">
                  <c:v>4186046.5116279102</c:v>
                </c:pt>
                <c:pt idx="34">
                  <c:v>4235294</c:v>
                </c:pt>
                <c:pt idx="35">
                  <c:v>4482759</c:v>
                </c:pt>
                <c:pt idx="36">
                  <c:v>4380403</c:v>
                </c:pt>
                <c:pt idx="37">
                  <c:v>4204545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4</v>
      </c>
      <c r="D5">
        <f>+VLOOKUP(Tablero!K9,Codigos!$B$2:$C$33,2,0)</f>
        <v>10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24102010I</v>
      </c>
      <c r="C9" t="str">
        <f t="shared" ref="C9:K12" si="0">+$B$5&amp;$C$5&amp;$D$5&amp;C$8&amp;$A9</f>
        <v>24102011I</v>
      </c>
      <c r="D9" t="str">
        <f t="shared" si="0"/>
        <v>24102012I</v>
      </c>
      <c r="E9" t="str">
        <f t="shared" si="0"/>
        <v>24102013I</v>
      </c>
      <c r="F9" t="str">
        <f t="shared" si="0"/>
        <v>24102014I</v>
      </c>
      <c r="G9" t="str">
        <f t="shared" si="0"/>
        <v>24102015I</v>
      </c>
      <c r="H9" t="str">
        <f t="shared" si="0"/>
        <v>24102016I</v>
      </c>
      <c r="I9" t="str">
        <f t="shared" si="0"/>
        <v>24102017I</v>
      </c>
      <c r="J9" t="str">
        <f t="shared" si="0"/>
        <v>24102018I</v>
      </c>
      <c r="K9" t="str">
        <f t="shared" si="0"/>
        <v>24102019I</v>
      </c>
    </row>
    <row r="10" spans="1:11" x14ac:dyDescent="0.25">
      <c r="A10" t="s">
        <v>9</v>
      </c>
      <c r="B10" t="str">
        <f t="shared" ref="B10:B12" si="1">+$B$5&amp;$C$5&amp;$D$5&amp;B$8&amp;$A10</f>
        <v>24102010II</v>
      </c>
      <c r="C10" t="str">
        <f t="shared" si="0"/>
        <v>24102011II</v>
      </c>
      <c r="D10" t="str">
        <f t="shared" si="0"/>
        <v>24102012II</v>
      </c>
      <c r="E10" t="str">
        <f t="shared" si="0"/>
        <v>24102013II</v>
      </c>
      <c r="F10" t="str">
        <f t="shared" si="0"/>
        <v>24102014II</v>
      </c>
      <c r="G10" t="str">
        <f t="shared" si="0"/>
        <v>24102015II</v>
      </c>
      <c r="H10" t="str">
        <f t="shared" si="0"/>
        <v>24102016II</v>
      </c>
      <c r="I10" t="str">
        <f t="shared" si="0"/>
        <v>24102017II</v>
      </c>
      <c r="J10" t="str">
        <f t="shared" si="0"/>
        <v>24102018II</v>
      </c>
      <c r="K10" t="str">
        <f t="shared" si="0"/>
        <v>24102019II</v>
      </c>
    </row>
    <row r="11" spans="1:11" x14ac:dyDescent="0.25">
      <c r="A11" t="s">
        <v>10</v>
      </c>
      <c r="B11" t="str">
        <f t="shared" si="1"/>
        <v>24102010III</v>
      </c>
      <c r="C11" t="str">
        <f t="shared" si="0"/>
        <v>24102011III</v>
      </c>
      <c r="D11" t="str">
        <f t="shared" si="0"/>
        <v>24102012III</v>
      </c>
      <c r="E11" t="str">
        <f t="shared" si="0"/>
        <v>24102013III</v>
      </c>
      <c r="F11" t="str">
        <f t="shared" si="0"/>
        <v>24102014III</v>
      </c>
      <c r="G11" t="str">
        <f t="shared" si="0"/>
        <v>24102015III</v>
      </c>
      <c r="H11" t="str">
        <f t="shared" si="0"/>
        <v>24102016III</v>
      </c>
      <c r="I11" t="str">
        <f t="shared" si="0"/>
        <v>24102017III</v>
      </c>
      <c r="J11" t="str">
        <f t="shared" si="0"/>
        <v>24102018III</v>
      </c>
      <c r="K11" t="str">
        <f t="shared" si="0"/>
        <v>24102019III</v>
      </c>
    </row>
    <row r="12" spans="1:11" x14ac:dyDescent="0.25">
      <c r="A12" t="s">
        <v>11</v>
      </c>
      <c r="B12" t="str">
        <f t="shared" si="1"/>
        <v>24102010IV</v>
      </c>
      <c r="C12" t="str">
        <f t="shared" si="0"/>
        <v>24102011IV</v>
      </c>
      <c r="D12" t="str">
        <f t="shared" si="0"/>
        <v>24102012IV</v>
      </c>
      <c r="E12" t="str">
        <f t="shared" si="0"/>
        <v>24102013IV</v>
      </c>
      <c r="F12" t="str">
        <f t="shared" si="0"/>
        <v>24102014IV</v>
      </c>
      <c r="G12" t="str">
        <f t="shared" si="0"/>
        <v>24102015IV</v>
      </c>
      <c r="H12" t="str">
        <f t="shared" si="0"/>
        <v>24102016IV</v>
      </c>
      <c r="I12" t="str">
        <f t="shared" si="0"/>
        <v>24102017IV</v>
      </c>
      <c r="J12" t="str">
        <f t="shared" si="0"/>
        <v>24102018IV</v>
      </c>
      <c r="K12" t="str">
        <f t="shared" si="0"/>
        <v>24102019IV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2129411.7647058824</v>
      </c>
      <c r="C17" s="15">
        <f>+IFERROR(VLOOKUP(C9,Base!$D:$J,7,0),"-")</f>
        <v>2222222.222222222</v>
      </c>
      <c r="D17" s="15">
        <f>+IFERROR(VLOOKUP(D9,Base!$D:$J,7,0),"-")</f>
        <v>2703252.0325203249</v>
      </c>
      <c r="E17" s="15">
        <f>+IFERROR(VLOOKUP(E9,Base!$D:$J,7,0),"-")</f>
        <v>2784552.8455284555</v>
      </c>
      <c r="F17" s="15">
        <f>+IFERROR(VLOOKUP(F9,Base!$D:$J,7,0),"-")</f>
        <v>2945736.4341085274</v>
      </c>
      <c r="G17" s="15">
        <f>+IFERROR(VLOOKUP(G9,Base!$D:$J,7,0),"-")</f>
        <v>3197939.8148148144</v>
      </c>
      <c r="H17" s="15">
        <f>+IFERROR(VLOOKUP(H9,Base!$D:$J,7,0),"-")</f>
        <v>3777777.777777778</v>
      </c>
      <c r="I17" s="15">
        <f>+IFERROR(VLOOKUP(I9,Base!$D:$J,7,0),"-")</f>
        <v>3809523.8095238097</v>
      </c>
      <c r="J17" s="15">
        <f>+IFERROR(VLOOKUP(J9,Base!$D:$J,7,0),"-")</f>
        <v>4166666.6666666698</v>
      </c>
      <c r="K17" s="15">
        <f>+IFERROR(VLOOKUP(K9,Base!$D:$J,7,0),"-")</f>
        <v>4380403</v>
      </c>
    </row>
    <row r="18" spans="1:11" x14ac:dyDescent="0.25">
      <c r="A18" t="s">
        <v>9</v>
      </c>
      <c r="B18" s="15">
        <f>+IFERROR(VLOOKUP(B10,Base!$D:$J,7,0),"-")</f>
        <v>2137254.9019607841</v>
      </c>
      <c r="C18" s="15">
        <f>+IFERROR(VLOOKUP(C10,Base!$D:$J,7,0),"-")</f>
        <v>2315476.1904761903</v>
      </c>
      <c r="D18" s="15">
        <f>+IFERROR(VLOOKUP(D10,Base!$D:$J,7,0),"-")</f>
        <v>2670731.7073170734</v>
      </c>
      <c r="E18" s="15">
        <f>+IFERROR(VLOOKUP(E10,Base!$D:$J,7,0),"-")</f>
        <v>2835975.6097560977</v>
      </c>
      <c r="F18" s="15">
        <f>+IFERROR(VLOOKUP(F10,Base!$D:$J,7,0),"-")</f>
        <v>3158914.7286821706</v>
      </c>
      <c r="G18" s="15">
        <f>+IFERROR(VLOOKUP(G10,Base!$D:$J,7,0),"-")</f>
        <v>3388888.888888889</v>
      </c>
      <c r="H18" s="15">
        <f>+IFERROR(VLOOKUP(H10,Base!$D:$J,7,0),"-")</f>
        <v>3865248.2269503544</v>
      </c>
      <c r="I18" s="15">
        <f>+IFERROR(VLOOKUP(I10,Base!$D:$J,7,0),"-")</f>
        <v>4000000</v>
      </c>
      <c r="J18" s="15">
        <f>+IFERROR(VLOOKUP(J10,Base!$D:$J,7,0),"-")</f>
        <v>4186046.5116279102</v>
      </c>
      <c r="K18" s="15">
        <f>+IFERROR(VLOOKUP(K10,Base!$D:$J,7,0),"-")</f>
        <v>4204545</v>
      </c>
    </row>
    <row r="19" spans="1:11" x14ac:dyDescent="0.25">
      <c r="A19" t="s">
        <v>10</v>
      </c>
      <c r="B19" s="15">
        <f>+IFERROR(VLOOKUP(B11,Base!$D:$J,7,0),"-")</f>
        <v>2215686.2745098039</v>
      </c>
      <c r="C19" s="15">
        <f>+IFERROR(VLOOKUP(C11,Base!$D:$J,7,0),"-")</f>
        <v>2301587.3015873018</v>
      </c>
      <c r="D19" s="15">
        <f>+IFERROR(VLOOKUP(D11,Base!$D:$J,7,0),"-")</f>
        <v>2707317.0731707318</v>
      </c>
      <c r="E19" s="15">
        <f>+IFERROR(VLOOKUP(E11,Base!$D:$J,7,0),"-")</f>
        <v>2804878.0487804879</v>
      </c>
      <c r="F19" s="15">
        <f>+IFERROR(VLOOKUP(F11,Base!$D:$J,7,0),"-")</f>
        <v>3158914.7286821706</v>
      </c>
      <c r="G19" s="15">
        <f>+IFERROR(VLOOKUP(G11,Base!$D:$J,7,0),"-")</f>
        <v>3588888.888888889</v>
      </c>
      <c r="H19" s="15">
        <f>+IFERROR(VLOOKUP(H11,Base!$D:$J,7,0),"-")</f>
        <v>3789156.626506024</v>
      </c>
      <c r="I19" s="15">
        <f>+IFERROR(VLOOKUP(I11,Base!$D:$J,7,0),"-")</f>
        <v>4252268.6025408348</v>
      </c>
      <c r="J19" s="15">
        <f>+IFERROR(VLOOKUP(J11,Base!$D:$J,7,0),"-")</f>
        <v>4235294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2166666.6666666665</v>
      </c>
      <c r="C20" s="15">
        <f>+IFERROR(VLOOKUP(C12,Base!$D:$J,7,0),"-")</f>
        <v>2293650.7936507934</v>
      </c>
      <c r="D20" s="15">
        <f>+IFERROR(VLOOKUP(D12,Base!$D:$J,7,0),"-")</f>
        <v>2642276.4227642277</v>
      </c>
      <c r="E20" s="15">
        <f>+IFERROR(VLOOKUP(E12,Base!$D:$J,7,0),"-")</f>
        <v>2943089.4308943092</v>
      </c>
      <c r="F20" s="15">
        <f>+IFERROR(VLOOKUP(F12,Base!$D:$J,7,0),"-")</f>
        <v>3507751.9379844964</v>
      </c>
      <c r="G20" s="15">
        <f>+IFERROR(VLOOKUP(G12,Base!$D:$J,7,0),"-")</f>
        <v>3696296.2962962966</v>
      </c>
      <c r="H20" s="15">
        <f>+IFERROR(VLOOKUP(H12,Base!$D:$J,7,0),"-")</f>
        <v>3928571.4285714286</v>
      </c>
      <c r="I20" s="15">
        <f>+IFERROR(VLOOKUP(I12,Base!$D:$J,7,0),"-")</f>
        <v>4015151.5151515151</v>
      </c>
      <c r="J20" s="15">
        <f>+IFERROR(VLOOKUP(J12,Base!$D:$J,7,0),"-")</f>
        <v>4482759</v>
      </c>
      <c r="K20" s="15" t="str">
        <f>+IFERROR(VLOOKUP(K12,Base!$D:$J,7,0),"-")</f>
        <v>-</v>
      </c>
    </row>
    <row r="24" spans="1:11" x14ac:dyDescent="0.25">
      <c r="B24" s="3">
        <f>+B17</f>
        <v>2129411.7647058824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2137254.9019607841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2215686.2745098039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2166666.6666666665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2222222.222222222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2315476.1904761903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2301587.3015873018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2293650.7936507934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2703252.0325203249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2670731.7073170734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2707317.0731707318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2642276.4227642277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2784552.8455284555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2835975.6097560977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2804878.0487804879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2943089.4308943092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2945736.4341085274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3158914.7286821706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3158914.7286821706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3507751.9379844964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3197939.8148148144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3388888.888888889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3588888.888888889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3696296.2962962966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3777777.777777778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3865248.2269503544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3789156.626506024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3928571.4285714286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3809523.8095238097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4000000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4252268.6025408348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4015151.5151515151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4166666.6666666698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4186046.5116279102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4235294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4482759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4380403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4204545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46</v>
      </c>
      <c r="I9" s="38"/>
      <c r="J9" s="19"/>
      <c r="K9" s="32" t="s">
        <v>19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2129411.7647058824</v>
      </c>
      <c r="F32" s="30">
        <f>+Tabla!C17</f>
        <v>2222222.222222222</v>
      </c>
      <c r="G32" s="30">
        <f>+Tabla!D17</f>
        <v>2703252.0325203249</v>
      </c>
      <c r="H32" s="30">
        <f>+Tabla!F17</f>
        <v>2945736.4341085274</v>
      </c>
      <c r="I32" s="30">
        <f>+Tabla!G17</f>
        <v>3197939.8148148144</v>
      </c>
      <c r="J32" s="30">
        <f>+Tabla!H17</f>
        <v>3777777.777777778</v>
      </c>
      <c r="K32" s="30">
        <f>+Tabla!I17</f>
        <v>3809523.8095238097</v>
      </c>
      <c r="L32" s="30">
        <f>+Tabla!J17</f>
        <v>4166666.6666666698</v>
      </c>
      <c r="M32" s="30">
        <f>+Tabla!K17</f>
        <v>4380403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2137254.9019607841</v>
      </c>
      <c r="F33" s="30">
        <f>+Tabla!C18</f>
        <v>2315476.1904761903</v>
      </c>
      <c r="G33" s="30">
        <f>+Tabla!D18</f>
        <v>2670731.7073170734</v>
      </c>
      <c r="H33" s="30">
        <f>+Tabla!F18</f>
        <v>3158914.7286821706</v>
      </c>
      <c r="I33" s="30">
        <f>+Tabla!G18</f>
        <v>3388888.888888889</v>
      </c>
      <c r="J33" s="30">
        <f>+Tabla!H18</f>
        <v>3865248.2269503544</v>
      </c>
      <c r="K33" s="30">
        <f>+Tabla!I18</f>
        <v>4000000</v>
      </c>
      <c r="L33" s="30">
        <f>+Tabla!J18</f>
        <v>4186046.5116279102</v>
      </c>
      <c r="M33" s="30">
        <f>+Tabla!K18</f>
        <v>4204545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2215686.2745098039</v>
      </c>
      <c r="F34" s="30">
        <f>+Tabla!C19</f>
        <v>2301587.3015873018</v>
      </c>
      <c r="G34" s="30">
        <f>+Tabla!D19</f>
        <v>2707317.0731707318</v>
      </c>
      <c r="H34" s="30">
        <f>+Tabla!F19</f>
        <v>3158914.7286821706</v>
      </c>
      <c r="I34" s="30">
        <f>+Tabla!G19</f>
        <v>3588888.888888889</v>
      </c>
      <c r="J34" s="30">
        <f>+Tabla!H19</f>
        <v>3789156.626506024</v>
      </c>
      <c r="K34" s="30">
        <f>+Tabla!I19</f>
        <v>4252268.6025408348</v>
      </c>
      <c r="L34" s="30">
        <f>+Tabla!J19</f>
        <v>4235294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2166666.6666666665</v>
      </c>
      <c r="F35" s="30">
        <f>+Tabla!C20</f>
        <v>2293650.7936507934</v>
      </c>
      <c r="G35" s="30">
        <f>+Tabla!D20</f>
        <v>2642276.4227642277</v>
      </c>
      <c r="H35" s="30">
        <f>+Tabla!F20</f>
        <v>3507751.9379844964</v>
      </c>
      <c r="I35" s="30">
        <f>+Tabla!G20</f>
        <v>3696296.2962962966</v>
      </c>
      <c r="J35" s="30">
        <f>+Tabla!H20</f>
        <v>3928571.4285714286</v>
      </c>
      <c r="K35" s="30">
        <f>+Tabla!I20</f>
        <v>4015151.5151515151</v>
      </c>
      <c r="L35" s="30">
        <f>+Tabla!J20</f>
        <v>4482759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2019-08-27T15:29:44Z</dcterms:modified>
</cp:coreProperties>
</file>