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<sst xmlns="http://schemas.openxmlformats.org/spreadsheetml/2006/main" count="9763" uniqueCount="71">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</sst>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1441666.6666666667</c:v>
                </c:pt>
                <c:pt idx="1">
                  <c:v>1469444.4444444445</c:v>
                </c:pt>
                <c:pt idx="2">
                  <c:v>1611111.1111111112</c:v>
                </c:pt>
                <c:pt idx="3">
                  <c:v>1461111.1111111112</c:v>
                </c:pt>
                <c:pt idx="4">
                  <c:v>1508333.3333333333</c:v>
                </c:pt>
                <c:pt idx="5">
                  <c:v>1433333.3333333333</c:v>
                </c:pt>
                <c:pt idx="6">
                  <c:v>1611111.1111111112</c:v>
                </c:pt>
                <c:pt idx="7">
                  <c:v>1502777.7777777778</c:v>
                </c:pt>
                <c:pt idx="8">
                  <c:v>1775956.2841530053</c:v>
                </c:pt>
                <c:pt idx="9">
                  <c:v>1912568.3060109289</c:v>
                </c:pt>
                <c:pt idx="10">
                  <c:v>2027322.4043715848</c:v>
                </c:pt>
                <c:pt idx="11">
                  <c:v>1879237.1584699454</c:v>
                </c:pt>
                <c:pt idx="12">
                  <c:v>1994444.4444444445</c:v>
                </c:pt>
                <c:pt idx="13">
                  <c:v>1944444.4444444445</c:v>
                </c:pt>
                <c:pt idx="14">
                  <c:v>2001388.8888888888</c:v>
                </c:pt>
                <c:pt idx="15">
                  <c:v>2027777.7777777778</c:v>
                </c:pt>
                <c:pt idx="16">
                  <c:v>2083333.3333333333</c:v>
                </c:pt>
                <c:pt idx="17">
                  <c:v>2180555.5555555555</c:v>
                </c:pt>
                <c:pt idx="18">
                  <c:v>2250000</c:v>
                </c:pt>
                <c:pt idx="19">
                  <c:v>2400000</c:v>
                </c:pt>
                <c:pt idx="20">
                  <c:v>2333333.3333333335</c:v>
                </c:pt>
                <c:pt idx="21">
                  <c:v>2322404.3715846995</c:v>
                </c:pt>
                <c:pt idx="22">
                  <c:v>2598087.4316939884</c:v>
                </c:pt>
                <c:pt idx="23">
                  <c:v>2622950.819672131</c:v>
                </c:pt>
                <c:pt idx="24">
                  <c:v>2677088.524590164</c:v>
                </c:pt>
                <c:pt idx="25">
                  <c:v>3050769.230769231</c:v>
                </c:pt>
                <c:pt idx="26">
                  <c:v>2772222.2222222225</c:v>
                </c:pt>
                <c:pt idx="27">
                  <c:v>2930107.5295698927</c:v>
                </c:pt>
                <c:pt idx="28">
                  <c:v>2988888.888888889</c:v>
                </c:pt>
                <c:pt idx="29">
                  <c:v>2956403.2697547688</c:v>
                </c:pt>
                <c:pt idx="30">
                  <c:v>2912234.0425531915</c:v>
                </c:pt>
                <c:pt idx="31">
                  <c:v>2735376.0445682448</c:v>
                </c:pt>
                <c:pt idx="32">
                  <c:v>2758333.3333333302</c:v>
                </c:pt>
                <c:pt idx="33">
                  <c:v>3000000</c:v>
                </c:pt>
                <c:pt idx="34">
                  <c:v>3000000</c:v>
                </c:pt>
                <c:pt idx="35">
                  <c:v>3216667</c:v>
                </c:pt>
                <c:pt idx="36">
                  <c:v>3247863</c:v>
                </c:pt>
                <c:pt idx="37">
                  <c:v>3125000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4</v>
      </c>
      <c r="D5">
        <f>+VLOOKUP(Tablero!K9,Codigos!$B$2:$C$33,2,0)</f>
        <v>8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2482010I</v>
      </c>
      <c r="C9" t="str">
        <f t="shared" ref="C9:K12" si="0">+$B$5&amp;$C$5&amp;$D$5&amp;C$8&amp;$A9</f>
        <v>2482011I</v>
      </c>
      <c r="D9" t="str">
        <f t="shared" si="0"/>
        <v>2482012I</v>
      </c>
      <c r="E9" t="str">
        <f t="shared" si="0"/>
        <v>2482013I</v>
      </c>
      <c r="F9" t="str">
        <f t="shared" si="0"/>
        <v>2482014I</v>
      </c>
      <c r="G9" t="str">
        <f t="shared" si="0"/>
        <v>2482015I</v>
      </c>
      <c r="H9" t="str">
        <f t="shared" si="0"/>
        <v>2482016I</v>
      </c>
      <c r="I9" t="str">
        <f t="shared" si="0"/>
        <v>2482017I</v>
      </c>
      <c r="J9" t="str">
        <f t="shared" si="0"/>
        <v>2482018I</v>
      </c>
      <c r="K9" t="str">
        <f t="shared" si="0"/>
        <v>2482019I</v>
      </c>
    </row>
    <row r="10" spans="1:11" x14ac:dyDescent="0.25">
      <c r="A10" t="s">
        <v>9</v>
      </c>
      <c r="B10" t="str">
        <f t="shared" ref="B10:B12" si="1">+$B$5&amp;$C$5&amp;$D$5&amp;B$8&amp;$A10</f>
        <v>2482010II</v>
      </c>
      <c r="C10" t="str">
        <f t="shared" si="0"/>
        <v>2482011II</v>
      </c>
      <c r="D10" t="str">
        <f t="shared" si="0"/>
        <v>2482012II</v>
      </c>
      <c r="E10" t="str">
        <f t="shared" si="0"/>
        <v>2482013II</v>
      </c>
      <c r="F10" t="str">
        <f t="shared" si="0"/>
        <v>2482014II</v>
      </c>
      <c r="G10" t="str">
        <f t="shared" si="0"/>
        <v>2482015II</v>
      </c>
      <c r="H10" t="str">
        <f t="shared" si="0"/>
        <v>2482016II</v>
      </c>
      <c r="I10" t="str">
        <f t="shared" si="0"/>
        <v>2482017II</v>
      </c>
      <c r="J10" t="str">
        <f t="shared" si="0"/>
        <v>2482018II</v>
      </c>
      <c r="K10" t="str">
        <f t="shared" si="0"/>
        <v>2482019II</v>
      </c>
    </row>
    <row r="11" spans="1:11" x14ac:dyDescent="0.25">
      <c r="A11" t="s">
        <v>10</v>
      </c>
      <c r="B11" t="str">
        <f t="shared" si="1"/>
        <v>2482010III</v>
      </c>
      <c r="C11" t="str">
        <f t="shared" si="0"/>
        <v>2482011III</v>
      </c>
      <c r="D11" t="str">
        <f t="shared" si="0"/>
        <v>2482012III</v>
      </c>
      <c r="E11" t="str">
        <f t="shared" si="0"/>
        <v>2482013III</v>
      </c>
      <c r="F11" t="str">
        <f t="shared" si="0"/>
        <v>2482014III</v>
      </c>
      <c r="G11" t="str">
        <f t="shared" si="0"/>
        <v>2482015III</v>
      </c>
      <c r="H11" t="str">
        <f t="shared" si="0"/>
        <v>2482016III</v>
      </c>
      <c r="I11" t="str">
        <f t="shared" si="0"/>
        <v>2482017III</v>
      </c>
      <c r="J11" t="str">
        <f t="shared" si="0"/>
        <v>2482018III</v>
      </c>
      <c r="K11" t="str">
        <f t="shared" si="0"/>
        <v>2482019III</v>
      </c>
    </row>
    <row r="12" spans="1:11" x14ac:dyDescent="0.25">
      <c r="A12" t="s">
        <v>11</v>
      </c>
      <c r="B12" t="str">
        <f t="shared" si="1"/>
        <v>2482010IV</v>
      </c>
      <c r="C12" t="str">
        <f t="shared" si="0"/>
        <v>2482011IV</v>
      </c>
      <c r="D12" t="str">
        <f t="shared" si="0"/>
        <v>2482012IV</v>
      </c>
      <c r="E12" t="str">
        <f t="shared" si="0"/>
        <v>2482013IV</v>
      </c>
      <c r="F12" t="str">
        <f t="shared" si="0"/>
        <v>2482014IV</v>
      </c>
      <c r="G12" t="str">
        <f t="shared" si="0"/>
        <v>2482015IV</v>
      </c>
      <c r="H12" t="str">
        <f t="shared" si="0"/>
        <v>2482016IV</v>
      </c>
      <c r="I12" t="str">
        <f t="shared" si="0"/>
        <v>2482017IV</v>
      </c>
      <c r="J12" t="str">
        <f t="shared" si="0"/>
        <v>2482018IV</v>
      </c>
      <c r="K12" t="str">
        <f t="shared" si="0"/>
        <v>2482019IV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1441666.6666666667</v>
      </c>
      <c r="C17" s="15">
        <f>+IFERROR(VLOOKUP(C9,Base!$D:$J,7,0),"-")</f>
        <v>1508333.3333333333</v>
      </c>
      <c r="D17" s="15">
        <f>+IFERROR(VLOOKUP(D9,Base!$D:$J,7,0),"-")</f>
        <v>1775956.2841530053</v>
      </c>
      <c r="E17" s="15">
        <f>+IFERROR(VLOOKUP(E9,Base!$D:$J,7,0),"-")</f>
        <v>1994444.4444444445</v>
      </c>
      <c r="F17" s="15">
        <f>+IFERROR(VLOOKUP(F9,Base!$D:$J,7,0),"-")</f>
        <v>2083333.3333333333</v>
      </c>
      <c r="G17" s="15">
        <f>+IFERROR(VLOOKUP(G9,Base!$D:$J,7,0),"-")</f>
        <v>2333333.3333333335</v>
      </c>
      <c r="H17" s="15">
        <f>+IFERROR(VLOOKUP(H9,Base!$D:$J,7,0),"-")</f>
        <v>2677088.524590164</v>
      </c>
      <c r="I17" s="15">
        <f>+IFERROR(VLOOKUP(I9,Base!$D:$J,7,0),"-")</f>
        <v>2988888.888888889</v>
      </c>
      <c r="J17" s="15">
        <f>+IFERROR(VLOOKUP(J9,Base!$D:$J,7,0),"-")</f>
        <v>2758333.3333333302</v>
      </c>
      <c r="K17" s="15">
        <f>+IFERROR(VLOOKUP(K9,Base!$D:$J,7,0),"-")</f>
        <v>3247863</v>
      </c>
    </row>
    <row r="18" spans="1:11" x14ac:dyDescent="0.25">
      <c r="A18" t="s">
        <v>9</v>
      </c>
      <c r="B18" s="15">
        <f>+IFERROR(VLOOKUP(B10,Base!$D:$J,7,0),"-")</f>
        <v>1469444.4444444445</v>
      </c>
      <c r="C18" s="15">
        <f>+IFERROR(VLOOKUP(C10,Base!$D:$J,7,0),"-")</f>
        <v>1433333.3333333333</v>
      </c>
      <c r="D18" s="15">
        <f>+IFERROR(VLOOKUP(D10,Base!$D:$J,7,0),"-")</f>
        <v>1912568.3060109289</v>
      </c>
      <c r="E18" s="15">
        <f>+IFERROR(VLOOKUP(E10,Base!$D:$J,7,0),"-")</f>
        <v>1944444.4444444445</v>
      </c>
      <c r="F18" s="15">
        <f>+IFERROR(VLOOKUP(F10,Base!$D:$J,7,0),"-")</f>
        <v>2180555.5555555555</v>
      </c>
      <c r="G18" s="15">
        <f>+IFERROR(VLOOKUP(G10,Base!$D:$J,7,0),"-")</f>
        <v>2322404.3715846995</v>
      </c>
      <c r="H18" s="15">
        <f>+IFERROR(VLOOKUP(H10,Base!$D:$J,7,0),"-")</f>
        <v>3050769.230769231</v>
      </c>
      <c r="I18" s="15">
        <f>+IFERROR(VLOOKUP(I10,Base!$D:$J,7,0),"-")</f>
        <v>2956403.2697547688</v>
      </c>
      <c r="J18" s="15">
        <f>+IFERROR(VLOOKUP(J10,Base!$D:$J,7,0),"-")</f>
        <v>3000000</v>
      </c>
      <c r="K18" s="15">
        <f>+IFERROR(VLOOKUP(K10,Base!$D:$J,7,0),"-")</f>
        <v>3125000</v>
      </c>
    </row>
    <row r="19" spans="1:11" x14ac:dyDescent="0.25">
      <c r="A19" t="s">
        <v>10</v>
      </c>
      <c r="B19" s="15">
        <f>+IFERROR(VLOOKUP(B11,Base!$D:$J,7,0),"-")</f>
        <v>1611111.1111111112</v>
      </c>
      <c r="C19" s="15">
        <f>+IFERROR(VLOOKUP(C11,Base!$D:$J,7,0),"-")</f>
        <v>1611111.1111111112</v>
      </c>
      <c r="D19" s="15">
        <f>+IFERROR(VLOOKUP(D11,Base!$D:$J,7,0),"-")</f>
        <v>2027322.4043715848</v>
      </c>
      <c r="E19" s="15">
        <f>+IFERROR(VLOOKUP(E11,Base!$D:$J,7,0),"-")</f>
        <v>2001388.8888888888</v>
      </c>
      <c r="F19" s="15">
        <f>+IFERROR(VLOOKUP(F11,Base!$D:$J,7,0),"-")</f>
        <v>2250000</v>
      </c>
      <c r="G19" s="15">
        <f>+IFERROR(VLOOKUP(G11,Base!$D:$J,7,0),"-")</f>
        <v>2598087.4316939884</v>
      </c>
      <c r="H19" s="15">
        <f>+IFERROR(VLOOKUP(H11,Base!$D:$J,7,0),"-")</f>
        <v>2772222.2222222225</v>
      </c>
      <c r="I19" s="15">
        <f>+IFERROR(VLOOKUP(I11,Base!$D:$J,7,0),"-")</f>
        <v>2912234.0425531915</v>
      </c>
      <c r="J19" s="15">
        <f>+IFERROR(VLOOKUP(J11,Base!$D:$J,7,0),"-")</f>
        <v>3000000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1461111.1111111112</v>
      </c>
      <c r="C20" s="15">
        <f>+IFERROR(VLOOKUP(C12,Base!$D:$J,7,0),"-")</f>
        <v>1502777.7777777778</v>
      </c>
      <c r="D20" s="15">
        <f>+IFERROR(VLOOKUP(D12,Base!$D:$J,7,0),"-")</f>
        <v>1879237.1584699454</v>
      </c>
      <c r="E20" s="15">
        <f>+IFERROR(VLOOKUP(E12,Base!$D:$J,7,0),"-")</f>
        <v>2027777.7777777778</v>
      </c>
      <c r="F20" s="15">
        <f>+IFERROR(VLOOKUP(F12,Base!$D:$J,7,0),"-")</f>
        <v>2400000</v>
      </c>
      <c r="G20" s="15">
        <f>+IFERROR(VLOOKUP(G12,Base!$D:$J,7,0),"-")</f>
        <v>2622950.819672131</v>
      </c>
      <c r="H20" s="15">
        <f>+IFERROR(VLOOKUP(H12,Base!$D:$J,7,0),"-")</f>
        <v>2930107.5295698927</v>
      </c>
      <c r="I20" s="15">
        <f>+IFERROR(VLOOKUP(I12,Base!$D:$J,7,0),"-")</f>
        <v>2735376.0445682448</v>
      </c>
      <c r="J20" s="15">
        <f>+IFERROR(VLOOKUP(J12,Base!$D:$J,7,0),"-")</f>
        <v>3216667</v>
      </c>
      <c r="K20" s="15" t="str">
        <f>+IFERROR(VLOOKUP(K12,Base!$D:$J,7,0),"-")</f>
        <v>-</v>
      </c>
    </row>
    <row r="24" spans="1:11" x14ac:dyDescent="0.25">
      <c r="B24" s="3">
        <f>+B17</f>
        <v>1441666.6666666667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1469444.4444444445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1611111.1111111112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1461111.1111111112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1508333.3333333333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1433333.3333333333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1611111.1111111112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1502777.7777777778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1775956.2841530053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1912568.3060109289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2027322.4043715848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1879237.1584699454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1994444.4444444445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1944444.4444444445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2001388.8888888888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2027777.7777777778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2083333.3333333333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2180555.5555555555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2250000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2400000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2333333.3333333335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2322404.3715846995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2598087.4316939884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2622950.819672131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2677088.524590164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3050769.230769231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2772222.2222222225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2930107.5295698927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2988888.888888889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2956403.2697547688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2912234.0425531915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2735376.0445682448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2758333.3333333302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3000000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3000000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3216667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3247863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3125000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46</v>
      </c>
      <c r="I9" s="38"/>
      <c r="J9" s="19"/>
      <c r="K9" s="32" t="s">
        <v>17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1441666.6666666667</v>
      </c>
      <c r="F32" s="30">
        <f>+Tabla!C17</f>
        <v>1508333.3333333333</v>
      </c>
      <c r="G32" s="30">
        <f>+Tabla!D17</f>
        <v>1775956.2841530053</v>
      </c>
      <c r="H32" s="30">
        <f>+Tabla!F17</f>
        <v>2083333.3333333333</v>
      </c>
      <c r="I32" s="30">
        <f>+Tabla!G17</f>
        <v>2333333.3333333335</v>
      </c>
      <c r="J32" s="30">
        <f>+Tabla!H17</f>
        <v>2677088.524590164</v>
      </c>
      <c r="K32" s="30">
        <f>+Tabla!I17</f>
        <v>2988888.888888889</v>
      </c>
      <c r="L32" s="30">
        <f>+Tabla!J17</f>
        <v>2758333.3333333302</v>
      </c>
      <c r="M32" s="30">
        <f>+Tabla!K17</f>
        <v>3247863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1469444.4444444445</v>
      </c>
      <c r="F33" s="30">
        <f>+Tabla!C18</f>
        <v>1433333.3333333333</v>
      </c>
      <c r="G33" s="30">
        <f>+Tabla!D18</f>
        <v>1912568.3060109289</v>
      </c>
      <c r="H33" s="30">
        <f>+Tabla!F18</f>
        <v>2180555.5555555555</v>
      </c>
      <c r="I33" s="30">
        <f>+Tabla!G18</f>
        <v>2322404.3715846995</v>
      </c>
      <c r="J33" s="30">
        <f>+Tabla!H18</f>
        <v>3050769.230769231</v>
      </c>
      <c r="K33" s="30">
        <f>+Tabla!I18</f>
        <v>2956403.2697547688</v>
      </c>
      <c r="L33" s="30">
        <f>+Tabla!J18</f>
        <v>3000000</v>
      </c>
      <c r="M33" s="30">
        <f>+Tabla!K18</f>
        <v>3125000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1611111.1111111112</v>
      </c>
      <c r="F34" s="30">
        <f>+Tabla!C19</f>
        <v>1611111.1111111112</v>
      </c>
      <c r="G34" s="30">
        <f>+Tabla!D19</f>
        <v>2027322.4043715848</v>
      </c>
      <c r="H34" s="30">
        <f>+Tabla!F19</f>
        <v>2250000</v>
      </c>
      <c r="I34" s="30">
        <f>+Tabla!G19</f>
        <v>2598087.4316939884</v>
      </c>
      <c r="J34" s="30">
        <f>+Tabla!H19</f>
        <v>2772222.2222222225</v>
      </c>
      <c r="K34" s="30">
        <f>+Tabla!I19</f>
        <v>2912234.0425531915</v>
      </c>
      <c r="L34" s="30">
        <f>+Tabla!J19</f>
        <v>3000000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1461111.1111111112</v>
      </c>
      <c r="F35" s="30">
        <f>+Tabla!C20</f>
        <v>1502777.7777777778</v>
      </c>
      <c r="G35" s="30">
        <f>+Tabla!D20</f>
        <v>1879237.1584699454</v>
      </c>
      <c r="H35" s="30">
        <f>+Tabla!F20</f>
        <v>2400000</v>
      </c>
      <c r="I35" s="30">
        <f>+Tabla!G20</f>
        <v>2622950.819672131</v>
      </c>
      <c r="J35" s="30">
        <f>+Tabla!H20</f>
        <v>2930107.5295698927</v>
      </c>
      <c r="K35" s="30">
        <f>+Tabla!I20</f>
        <v>2735376.0445682448</v>
      </c>
      <c r="L35" s="30">
        <f>+Tabla!J20</f>
        <v>3216667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2019-08-27T15:29:20Z</dcterms:modified>
</cp:coreProperties>
</file>